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2120"/>
  </bookViews>
  <sheets>
    <sheet name="Лист 1" sheetId="2" r:id="rId1"/>
  </sheets>
  <definedNames>
    <definedName name="_xlnm._FilterDatabase" localSheetId="0" hidden="1">'Лист 1'!$A$5:$E$48</definedName>
    <definedName name="_xlnm.Print_Area" localSheetId="0">'Лист 1'!$A$1:$G$50</definedName>
  </definedNames>
  <calcPr calcId="145621"/>
</workbook>
</file>

<file path=xl/calcChain.xml><?xml version="1.0" encoding="utf-8"?>
<calcChain xmlns="http://schemas.openxmlformats.org/spreadsheetml/2006/main">
  <c r="F25" i="2" l="1"/>
  <c r="F18" i="2"/>
  <c r="F30" i="2"/>
  <c r="F29" i="2"/>
  <c r="F14" i="2"/>
  <c r="F31" i="2" l="1"/>
  <c r="F43" i="2" l="1"/>
  <c r="F42" i="2" l="1"/>
  <c r="F7" i="2"/>
  <c r="G47" i="2"/>
  <c r="F47" i="2"/>
  <c r="G45" i="2"/>
  <c r="F45" i="2"/>
  <c r="G42" i="2"/>
  <c r="G37" i="2"/>
  <c r="F37" i="2"/>
  <c r="G34" i="2"/>
  <c r="F34" i="2"/>
  <c r="G30" i="2"/>
  <c r="G28" i="2"/>
  <c r="F28" i="2"/>
  <c r="G24" i="2"/>
  <c r="F24" i="2"/>
  <c r="G19" i="2"/>
  <c r="F19" i="2"/>
  <c r="G17" i="2"/>
  <c r="F17" i="2"/>
  <c r="G15" i="2"/>
  <c r="F15" i="2"/>
  <c r="G7" i="2"/>
  <c r="G6" i="2" l="1"/>
  <c r="F6" i="2"/>
</calcChain>
</file>

<file path=xl/sharedStrings.xml><?xml version="1.0" encoding="utf-8"?>
<sst xmlns="http://schemas.openxmlformats.org/spreadsheetml/2006/main" count="142" uniqueCount="68">
  <si>
    <t>Приложение 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от "  21  "  декабря 2023 года №  123</t>
  </si>
  <si>
    <t>Распределение бюджетных ассигнований бюджета муниципального образования "Гиагинский район на плановый период 2025 и 2026 годов по разделам и подразделам классификации расходов бюджетов Российской Федерации</t>
  </si>
  <si>
    <t>тысяч рублей</t>
  </si>
  <si>
    <t>№№ п/п</t>
  </si>
  <si>
    <t>Наименование</t>
  </si>
  <si>
    <t>Раздел</t>
  </si>
  <si>
    <t>Подраздел</t>
  </si>
  <si>
    <t>Сумма на 2025 год</t>
  </si>
  <si>
    <t>Сумма на 2026 год</t>
  </si>
  <si>
    <t>ВСЕГО</t>
  </si>
  <si>
    <t>Общегосударственные расходы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</si>
  <si>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</si>
  <si>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</si>
  <si>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</si>
  <si>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</si>
  <si>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</si>
  <si>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</si>
  <si>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</si>
  <si>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</si>
  <si>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</si>
  <si>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</si>
  <si>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выборов, референдумов</t>
  </si>
  <si>
    <t>07</t>
  </si>
  <si>
    <t>Резервные фонды</t>
  </si>
  <si>
    <t>11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</si>
  <si>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</si>
  <si>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</si>
  <si>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</si>
  <si>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</si>
  <si>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</si>
  <si>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</si>
  <si>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</si>
  <si>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</si>
  <si>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</si>
  <si>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</si>
  <si>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 xml:space="preserve">Дорожное хозяйство 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</si>
  <si>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</si>
  <si>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</si>
  <si>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</si>
  <si>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</si>
  <si>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</si>
  <si>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</si>
  <si>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</si>
  <si>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</si>
  <si>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</si>
  <si>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</si>
  <si>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</si>
  <si>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</si>
  <si>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</si>
  <si>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</si>
  <si>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</si>
  <si>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</si>
  <si>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</si>
  <si>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</si>
  <si>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10</t>
  </si>
  <si>
    <t>Социальное обеспечение населения</t>
  </si>
  <si>
    <t>Охрана семьи и детства</t>
  </si>
  <si>
    <t xml:space="preserve">Другие вопросы в области социальной политики 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</si>
  <si>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</si>
  <si>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</si>
  <si>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</si>
  <si>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</si>
  <si>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</si>
  <si>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</si>
  <si>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</si>
  <si>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М.А.Бондаренко</t>
  </si>
  <si>
    <t xml:space="preserve">Управляющая делами Совета народных депутатов муниципального образования                                                                                    "Гиагинский район"                                                                                           </t>
  </si>
  <si>
    <t xml:space="preserve">Приложение №  4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" 24 " декабря 2024 г. № 213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</si>
</sst>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1">
    <font>
      <sz val="10"/>
      <color rgb="FF000000"/>
      <name val="Times New Roman"/>
      <charset val="13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165" fontId="10" fillId="0" borderId="0" xfId="0" applyNumberFormat="1" applyFont="1" applyFill="1" applyAlignment="1">
      <alignment vertical="top" wrapText="1"/>
    </xf>
    <xf numFmtId="164" fontId="8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="80" zoomScaleNormal="100" workbookViewId="0">
      <selection activeCell="I2" sqref="I2"/>
    </sheetView>
  </sheetViews>
  <sheetFormatPr defaultColWidth="9" defaultRowHeight="12.75"/>
  <cols>
    <col min="1" max="2" width="0.1640625" customWidth="1"/>
    <col min="3" max="3" width="102.1640625" customWidth="1"/>
    <col min="4" max="4" width="12.1640625" customWidth="1"/>
    <col min="5" max="5" width="15.83203125" customWidth="1"/>
    <col min="6" max="6" width="25" customWidth="1"/>
    <col min="7" max="7" width="23.1640625" customWidth="1"/>
    <col min="11" max="11" width="13.83203125" customWidth="1"/>
  </cols>
  <sheetData>
    <row r="1" spans="1:11" ht="71.25" customHeight="1">
      <c r="E1" s="38" t="s">
        <v>67</v>
      </c>
      <c r="F1" s="38"/>
      <c r="G1" s="38"/>
    </row>
    <row r="2" spans="1:11" ht="78" customHeight="1">
      <c r="A2" s="2"/>
      <c r="B2" s="2"/>
      <c r="C2" s="39" t="s">
        <v>0</v>
      </c>
      <c r="D2" s="39"/>
      <c r="E2" s="39"/>
      <c r="F2" s="39"/>
      <c r="G2" s="39"/>
    </row>
    <row r="3" spans="1:11" ht="59.25" customHeight="1">
      <c r="A3" s="3"/>
      <c r="B3" s="3"/>
      <c r="C3" s="40" t="s">
        <v>1</v>
      </c>
      <c r="D3" s="40"/>
      <c r="E3" s="40"/>
      <c r="F3" s="40"/>
      <c r="G3" s="40"/>
    </row>
    <row r="4" spans="1:11" ht="15.75" customHeight="1">
      <c r="A4" s="41" t="s">
        <v>2</v>
      </c>
      <c r="B4" s="41"/>
      <c r="C4" s="41"/>
      <c r="D4" s="41"/>
      <c r="E4" s="41"/>
      <c r="F4" s="41"/>
      <c r="G4" s="41"/>
    </row>
    <row r="5" spans="1:11" ht="60.75" customHeight="1">
      <c r="A5" s="4" t="s">
        <v>3</v>
      </c>
      <c r="B5" s="4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</row>
    <row r="6" spans="1:11" ht="23.25" customHeight="1">
      <c r="A6" s="4"/>
      <c r="B6" s="4"/>
      <c r="C6" s="6" t="s">
        <v>9</v>
      </c>
      <c r="D6" s="5"/>
      <c r="E6" s="5"/>
      <c r="F6" s="37">
        <f>F7+F15+F17+F19+F24+F28+F34+F37+F42+F45+F47+H46</f>
        <v>1146754.8649499998</v>
      </c>
      <c r="G6" s="26">
        <f>G7+G15+G17+G19+G24+G28+G34+G37+G42+G45+G47+I46</f>
        <v>910028.09999999986</v>
      </c>
      <c r="K6" s="33"/>
    </row>
    <row r="7" spans="1:11" ht="18.75">
      <c r="A7" s="4"/>
      <c r="B7" s="4"/>
      <c r="C7" s="6" t="s">
        <v>10</v>
      </c>
      <c r="D7" s="7" t="s">
        <v>11</v>
      </c>
      <c r="E7" s="8"/>
      <c r="F7" s="27">
        <f>F8+F9+F10+F11+F12+F13+F14</f>
        <v>75911</v>
      </c>
      <c r="G7" s="27">
        <f>G8+G9+G10+G11+G12+G13+G14</f>
        <v>99759.299999999988</v>
      </c>
    </row>
    <row r="8" spans="1:11" ht="38.25" customHeight="1">
      <c r="A8" s="9" t="s">
        <v>12</v>
      </c>
      <c r="B8" s="9"/>
      <c r="C8" s="10" t="s">
        <v>13</v>
      </c>
      <c r="D8" s="11" t="s">
        <v>11</v>
      </c>
      <c r="E8" s="11" t="s">
        <v>14</v>
      </c>
      <c r="F8" s="28">
        <v>1820.3</v>
      </c>
      <c r="G8" s="28">
        <v>1893.1</v>
      </c>
    </row>
    <row r="9" spans="1:11" ht="37.5" customHeight="1">
      <c r="A9" s="9" t="s">
        <v>12</v>
      </c>
      <c r="B9" s="9"/>
      <c r="C9" s="10" t="s">
        <v>15</v>
      </c>
      <c r="D9" s="11" t="s">
        <v>11</v>
      </c>
      <c r="E9" s="11" t="s">
        <v>16</v>
      </c>
      <c r="F9" s="29">
        <v>4558.3</v>
      </c>
      <c r="G9" s="29">
        <v>4718</v>
      </c>
    </row>
    <row r="10" spans="1:11" ht="56.25">
      <c r="A10" s="9" t="s">
        <v>12</v>
      </c>
      <c r="B10" s="9"/>
      <c r="C10" s="10" t="s">
        <v>17</v>
      </c>
      <c r="D10" s="11" t="s">
        <v>11</v>
      </c>
      <c r="E10" s="11" t="s">
        <v>18</v>
      </c>
      <c r="F10" s="29">
        <v>38942</v>
      </c>
      <c r="G10" s="29">
        <v>40574</v>
      </c>
    </row>
    <row r="11" spans="1:11" ht="37.5">
      <c r="A11" s="9" t="s">
        <v>12</v>
      </c>
      <c r="B11" s="9"/>
      <c r="C11" s="10" t="s">
        <v>19</v>
      </c>
      <c r="D11" s="11" t="s">
        <v>11</v>
      </c>
      <c r="E11" s="11" t="s">
        <v>20</v>
      </c>
      <c r="F11" s="29">
        <v>10526.9</v>
      </c>
      <c r="G11" s="30">
        <v>10915.3</v>
      </c>
    </row>
    <row r="12" spans="1:11" ht="18.75">
      <c r="A12" s="9"/>
      <c r="B12" s="9"/>
      <c r="C12" s="12" t="s">
        <v>21</v>
      </c>
      <c r="D12" s="13" t="s">
        <v>11</v>
      </c>
      <c r="E12" s="13" t="s">
        <v>22</v>
      </c>
      <c r="F12" s="29">
        <v>1643.3</v>
      </c>
      <c r="G12" s="30">
        <v>1704.1</v>
      </c>
    </row>
    <row r="13" spans="1:11" ht="18.75">
      <c r="A13" s="9" t="s">
        <v>12</v>
      </c>
      <c r="B13" s="9"/>
      <c r="C13" s="10" t="s">
        <v>23</v>
      </c>
      <c r="D13" s="11" t="s">
        <v>11</v>
      </c>
      <c r="E13" s="11" t="s">
        <v>24</v>
      </c>
      <c r="F13" s="29">
        <v>300</v>
      </c>
      <c r="G13" s="30">
        <v>300</v>
      </c>
    </row>
    <row r="14" spans="1:11" ht="18" customHeight="1">
      <c r="A14" s="9" t="s">
        <v>12</v>
      </c>
      <c r="B14" s="9"/>
      <c r="C14" s="10" t="s">
        <v>25</v>
      </c>
      <c r="D14" s="14" t="s">
        <v>11</v>
      </c>
      <c r="E14" s="11">
        <v>13</v>
      </c>
      <c r="F14" s="29">
        <f>27196.2+185-70-155-5000-4036</f>
        <v>18120.2</v>
      </c>
      <c r="G14" s="30">
        <v>39654.800000000003</v>
      </c>
    </row>
    <row r="15" spans="1:11" ht="18.75" hidden="1">
      <c r="A15" s="9"/>
      <c r="B15" s="9"/>
      <c r="C15" s="15" t="s">
        <v>26</v>
      </c>
      <c r="D15" s="16" t="s">
        <v>14</v>
      </c>
      <c r="E15" s="16"/>
      <c r="F15" s="26">
        <f>F16</f>
        <v>0</v>
      </c>
      <c r="G15" s="26">
        <f>G16</f>
        <v>0</v>
      </c>
    </row>
    <row r="16" spans="1:11" ht="18.75" hidden="1">
      <c r="A16" s="9"/>
      <c r="B16" s="9"/>
      <c r="C16" s="10" t="s">
        <v>27</v>
      </c>
      <c r="D16" s="14" t="s">
        <v>14</v>
      </c>
      <c r="E16" s="14" t="s">
        <v>16</v>
      </c>
      <c r="F16" s="29">
        <v>0</v>
      </c>
      <c r="G16" s="30">
        <v>0</v>
      </c>
    </row>
    <row r="17" spans="1:7" ht="18.75">
      <c r="A17" s="9"/>
      <c r="B17" s="9"/>
      <c r="C17" s="15" t="s">
        <v>28</v>
      </c>
      <c r="D17" s="7" t="s">
        <v>16</v>
      </c>
      <c r="E17" s="7" t="s">
        <v>12</v>
      </c>
      <c r="F17" s="26">
        <f>F18</f>
        <v>9410.7999999999993</v>
      </c>
      <c r="G17" s="26">
        <f>G18</f>
        <v>3427</v>
      </c>
    </row>
    <row r="18" spans="1:7" ht="36.75" customHeight="1">
      <c r="A18" s="9"/>
      <c r="B18" s="9"/>
      <c r="C18" s="10" t="s">
        <v>29</v>
      </c>
      <c r="D18" s="11" t="s">
        <v>16</v>
      </c>
      <c r="E18" s="11">
        <v>10</v>
      </c>
      <c r="F18" s="29">
        <f>5374.8+4036</f>
        <v>9410.7999999999993</v>
      </c>
      <c r="G18" s="30">
        <v>3427</v>
      </c>
    </row>
    <row r="19" spans="1:7" ht="18.75">
      <c r="A19" s="9"/>
      <c r="B19" s="9"/>
      <c r="C19" s="15" t="s">
        <v>30</v>
      </c>
      <c r="D19" s="16" t="s">
        <v>18</v>
      </c>
      <c r="E19" s="16"/>
      <c r="F19" s="26">
        <f>F20+F21+F22+F23</f>
        <v>129197.6</v>
      </c>
      <c r="G19" s="26">
        <f>G20+G21+G22+G23</f>
        <v>5392.9000000000005</v>
      </c>
    </row>
    <row r="20" spans="1:7" ht="18.75">
      <c r="A20" s="9"/>
      <c r="B20" s="9"/>
      <c r="C20" s="10" t="s">
        <v>31</v>
      </c>
      <c r="D20" s="14" t="s">
        <v>18</v>
      </c>
      <c r="E20" s="14" t="s">
        <v>32</v>
      </c>
      <c r="F20" s="29">
        <v>1817.4</v>
      </c>
      <c r="G20" s="30">
        <v>1817.4</v>
      </c>
    </row>
    <row r="21" spans="1:7" ht="18.75">
      <c r="A21" s="9"/>
      <c r="B21" s="9"/>
      <c r="C21" s="10" t="s">
        <v>33</v>
      </c>
      <c r="D21" s="14" t="s">
        <v>18</v>
      </c>
      <c r="E21" s="14" t="s">
        <v>34</v>
      </c>
      <c r="F21" s="29">
        <v>2349.1999999999998</v>
      </c>
      <c r="G21" s="30">
        <v>2442.9</v>
      </c>
    </row>
    <row r="22" spans="1:7" ht="18.75">
      <c r="A22" s="9"/>
      <c r="B22" s="9"/>
      <c r="C22" s="10" t="s">
        <v>35</v>
      </c>
      <c r="D22" s="14" t="s">
        <v>18</v>
      </c>
      <c r="E22" s="14" t="s">
        <v>36</v>
      </c>
      <c r="F22" s="29">
        <v>124720.2</v>
      </c>
      <c r="G22" s="30">
        <v>821.8</v>
      </c>
    </row>
    <row r="23" spans="1:7" ht="18.75">
      <c r="A23" s="9"/>
      <c r="B23" s="9"/>
      <c r="C23" s="10" t="s">
        <v>37</v>
      </c>
      <c r="D23" s="14" t="s">
        <v>18</v>
      </c>
      <c r="E23" s="14" t="s">
        <v>38</v>
      </c>
      <c r="F23" s="29">
        <v>310.8</v>
      </c>
      <c r="G23" s="30">
        <v>310.8</v>
      </c>
    </row>
    <row r="24" spans="1:7" ht="17.25" customHeight="1">
      <c r="A24" s="17"/>
      <c r="B24" s="17"/>
      <c r="C24" s="15" t="s">
        <v>39</v>
      </c>
      <c r="D24" s="16" t="s">
        <v>32</v>
      </c>
      <c r="E24" s="16"/>
      <c r="F24" s="26">
        <f>F25+F26+F27</f>
        <v>6000</v>
      </c>
      <c r="G24" s="26">
        <f>G25+G26+G27</f>
        <v>1000</v>
      </c>
    </row>
    <row r="25" spans="1:7" ht="18.75">
      <c r="A25" s="9"/>
      <c r="B25" s="9"/>
      <c r="C25" s="18" t="s">
        <v>40</v>
      </c>
      <c r="D25" s="14" t="s">
        <v>32</v>
      </c>
      <c r="E25" s="14" t="s">
        <v>11</v>
      </c>
      <c r="F25" s="29">
        <f>1000+5000</f>
        <v>6000</v>
      </c>
      <c r="G25" s="30">
        <v>1000</v>
      </c>
    </row>
    <row r="26" spans="1:7" ht="23.25" hidden="1" customHeight="1">
      <c r="A26" s="9"/>
      <c r="B26" s="9"/>
      <c r="C26" s="18" t="s">
        <v>41</v>
      </c>
      <c r="D26" s="14" t="s">
        <v>32</v>
      </c>
      <c r="E26" s="14" t="s">
        <v>14</v>
      </c>
      <c r="F26" s="29">
        <v>0</v>
      </c>
      <c r="G26" s="30">
        <v>0</v>
      </c>
    </row>
    <row r="27" spans="1:7" ht="21" hidden="1" customHeight="1">
      <c r="A27" s="9"/>
      <c r="B27" s="9"/>
      <c r="C27" s="18" t="s">
        <v>42</v>
      </c>
      <c r="D27" s="14" t="s">
        <v>32</v>
      </c>
      <c r="E27" s="14" t="s">
        <v>16</v>
      </c>
      <c r="F27" s="29"/>
      <c r="G27" s="30">
        <v>0</v>
      </c>
    </row>
    <row r="28" spans="1:7" ht="19.5" customHeight="1">
      <c r="A28" s="17"/>
      <c r="B28" s="17"/>
      <c r="C28" s="15" t="s">
        <v>43</v>
      </c>
      <c r="D28" s="16" t="s">
        <v>22</v>
      </c>
      <c r="E28" s="16"/>
      <c r="F28" s="26">
        <f>F29+F30+F32+F33+F31</f>
        <v>758650.56495000003</v>
      </c>
      <c r="G28" s="26">
        <f>G29+G30+G32+G33+G31</f>
        <v>626865.39999999991</v>
      </c>
    </row>
    <row r="29" spans="1:7" ht="21" customHeight="1">
      <c r="A29" s="9" t="s">
        <v>12</v>
      </c>
      <c r="B29" s="9"/>
      <c r="C29" s="10" t="s">
        <v>44</v>
      </c>
      <c r="D29" s="11" t="s">
        <v>22</v>
      </c>
      <c r="E29" s="11" t="s">
        <v>11</v>
      </c>
      <c r="F29" s="29">
        <f>200139.2-39058.21-9006.70505</f>
        <v>152074.28495000003</v>
      </c>
      <c r="G29" s="30">
        <v>202789</v>
      </c>
    </row>
    <row r="30" spans="1:7" s="1" customFormat="1" ht="18.75">
      <c r="A30" s="19" t="s">
        <v>12</v>
      </c>
      <c r="B30" s="19"/>
      <c r="C30" s="20" t="s">
        <v>45</v>
      </c>
      <c r="D30" s="21" t="s">
        <v>22</v>
      </c>
      <c r="E30" s="21" t="s">
        <v>14</v>
      </c>
      <c r="F30" s="34">
        <f>509535.6-0.03505+8756.78584+249.91921</f>
        <v>518542.27</v>
      </c>
      <c r="G30" s="31">
        <f>362898.5</f>
        <v>362898.5</v>
      </c>
    </row>
    <row r="31" spans="1:7" ht="18.75">
      <c r="A31" s="9"/>
      <c r="B31" s="9"/>
      <c r="C31" s="10" t="s">
        <v>46</v>
      </c>
      <c r="D31" s="11" t="s">
        <v>22</v>
      </c>
      <c r="E31" s="14" t="s">
        <v>16</v>
      </c>
      <c r="F31" s="29">
        <f>21402.8+39058.21</f>
        <v>60461.009999999995</v>
      </c>
      <c r="G31" s="30">
        <v>32678.7</v>
      </c>
    </row>
    <row r="32" spans="1:7" ht="19.5" customHeight="1">
      <c r="A32" s="9"/>
      <c r="B32" s="9"/>
      <c r="C32" s="10" t="s">
        <v>47</v>
      </c>
      <c r="D32" s="14" t="s">
        <v>22</v>
      </c>
      <c r="E32" s="14" t="s">
        <v>22</v>
      </c>
      <c r="F32" s="29">
        <v>70</v>
      </c>
      <c r="G32" s="30">
        <v>0</v>
      </c>
    </row>
    <row r="33" spans="1:7" ht="20.25" customHeight="1">
      <c r="A33" s="9" t="s">
        <v>12</v>
      </c>
      <c r="B33" s="9"/>
      <c r="C33" s="10" t="s">
        <v>48</v>
      </c>
      <c r="D33" s="11" t="s">
        <v>22</v>
      </c>
      <c r="E33" s="11" t="s">
        <v>36</v>
      </c>
      <c r="F33" s="29">
        <v>27503</v>
      </c>
      <c r="G33" s="30">
        <v>28499.200000000001</v>
      </c>
    </row>
    <row r="34" spans="1:7" ht="18.75">
      <c r="A34" s="17" t="s">
        <v>12</v>
      </c>
      <c r="B34" s="17"/>
      <c r="C34" s="15" t="s">
        <v>49</v>
      </c>
      <c r="D34" s="7" t="s">
        <v>34</v>
      </c>
      <c r="E34" s="7" t="s">
        <v>12</v>
      </c>
      <c r="F34" s="26">
        <f>F35+F36</f>
        <v>109531.59999999999</v>
      </c>
      <c r="G34" s="26">
        <f>G35+G36</f>
        <v>115557.5</v>
      </c>
    </row>
    <row r="35" spans="1:7" s="1" customFormat="1" ht="18.75">
      <c r="A35" s="19" t="s">
        <v>12</v>
      </c>
      <c r="B35" s="19"/>
      <c r="C35" s="20" t="s">
        <v>50</v>
      </c>
      <c r="D35" s="21" t="s">
        <v>34</v>
      </c>
      <c r="E35" s="21" t="s">
        <v>11</v>
      </c>
      <c r="F35" s="34">
        <v>74851.899999999994</v>
      </c>
      <c r="G35" s="31">
        <v>79541.5</v>
      </c>
    </row>
    <row r="36" spans="1:7" ht="18.75">
      <c r="A36" s="9" t="s">
        <v>12</v>
      </c>
      <c r="B36" s="9"/>
      <c r="C36" s="10" t="s">
        <v>51</v>
      </c>
      <c r="D36" s="11" t="s">
        <v>34</v>
      </c>
      <c r="E36" s="11" t="s">
        <v>18</v>
      </c>
      <c r="F36" s="29">
        <v>34679.699999999997</v>
      </c>
      <c r="G36" s="30">
        <v>36016</v>
      </c>
    </row>
    <row r="37" spans="1:7" ht="18.75">
      <c r="A37" s="17"/>
      <c r="B37" s="17"/>
      <c r="C37" s="15" t="s">
        <v>52</v>
      </c>
      <c r="D37" s="7">
        <v>10</v>
      </c>
      <c r="E37" s="7"/>
      <c r="F37" s="26">
        <f>F38+F39+F40+F41</f>
        <v>45436.9</v>
      </c>
      <c r="G37" s="26">
        <f>G38+G39+G40+G41</f>
        <v>46174.600000000006</v>
      </c>
    </row>
    <row r="38" spans="1:7" ht="18.75">
      <c r="A38" s="9"/>
      <c r="B38" s="9"/>
      <c r="C38" s="10" t="s">
        <v>53</v>
      </c>
      <c r="D38" s="14" t="s">
        <v>54</v>
      </c>
      <c r="E38" s="14" t="s">
        <v>11</v>
      </c>
      <c r="F38" s="29">
        <v>9713.1</v>
      </c>
      <c r="G38" s="30">
        <v>10101.6</v>
      </c>
    </row>
    <row r="39" spans="1:7" ht="18.75">
      <c r="A39" s="9"/>
      <c r="B39" s="9"/>
      <c r="C39" s="10" t="s">
        <v>55</v>
      </c>
      <c r="D39" s="14" t="s">
        <v>54</v>
      </c>
      <c r="E39" s="14" t="s">
        <v>16</v>
      </c>
      <c r="F39" s="35">
        <v>2152.3000000000002</v>
      </c>
      <c r="G39" s="30">
        <v>2144.9</v>
      </c>
    </row>
    <row r="40" spans="1:7" ht="18.75">
      <c r="A40" s="9" t="s">
        <v>12</v>
      </c>
      <c r="B40" s="9"/>
      <c r="C40" s="10" t="s">
        <v>56</v>
      </c>
      <c r="D40" s="11" t="s">
        <v>54</v>
      </c>
      <c r="E40" s="11" t="s">
        <v>18</v>
      </c>
      <c r="F40" s="35">
        <v>32894.5</v>
      </c>
      <c r="G40" s="30">
        <v>33224.300000000003</v>
      </c>
    </row>
    <row r="41" spans="1:7" ht="18.75">
      <c r="A41" s="9"/>
      <c r="B41" s="9"/>
      <c r="C41" s="10" t="s">
        <v>57</v>
      </c>
      <c r="D41" s="14" t="s">
        <v>54</v>
      </c>
      <c r="E41" s="14" t="s">
        <v>20</v>
      </c>
      <c r="F41" s="29">
        <v>677</v>
      </c>
      <c r="G41" s="30">
        <v>703.8</v>
      </c>
    </row>
    <row r="42" spans="1:7" ht="18.75">
      <c r="A42" s="17"/>
      <c r="B42" s="17"/>
      <c r="C42" s="15" t="s">
        <v>58</v>
      </c>
      <c r="D42" s="16" t="s">
        <v>24</v>
      </c>
      <c r="E42" s="16"/>
      <c r="F42" s="26">
        <f>F43+F44</f>
        <v>985</v>
      </c>
      <c r="G42" s="26">
        <f>G43+G44</f>
        <v>0</v>
      </c>
    </row>
    <row r="43" spans="1:7" ht="18.75">
      <c r="A43" s="9"/>
      <c r="B43" s="9"/>
      <c r="C43" s="10" t="s">
        <v>59</v>
      </c>
      <c r="D43" s="14" t="s">
        <v>24</v>
      </c>
      <c r="E43" s="14" t="s">
        <v>11</v>
      </c>
      <c r="F43" s="29">
        <f>1015-185+155</f>
        <v>985</v>
      </c>
      <c r="G43" s="30">
        <v>0</v>
      </c>
    </row>
    <row r="44" spans="1:7" ht="18.75" hidden="1">
      <c r="A44" s="9"/>
      <c r="B44" s="9"/>
      <c r="C44" s="10"/>
      <c r="D44" s="14" t="s">
        <v>24</v>
      </c>
      <c r="E44" s="14" t="s">
        <v>14</v>
      </c>
      <c r="F44" s="29">
        <v>0</v>
      </c>
      <c r="G44" s="30">
        <v>0</v>
      </c>
    </row>
    <row r="45" spans="1:7" ht="18" customHeight="1">
      <c r="A45" s="17"/>
      <c r="B45" s="17"/>
      <c r="C45" s="15" t="s">
        <v>60</v>
      </c>
      <c r="D45" s="16" t="s">
        <v>38</v>
      </c>
      <c r="E45" s="16"/>
      <c r="F45" s="26">
        <f>F46</f>
        <v>4680</v>
      </c>
      <c r="G45" s="26">
        <f>G46</f>
        <v>4900</v>
      </c>
    </row>
    <row r="46" spans="1:7" ht="18.75">
      <c r="A46" s="9"/>
      <c r="B46" s="9"/>
      <c r="C46" s="10" t="s">
        <v>61</v>
      </c>
      <c r="D46" s="14" t="s">
        <v>38</v>
      </c>
      <c r="E46" s="14" t="s">
        <v>14</v>
      </c>
      <c r="F46" s="29">
        <v>4680</v>
      </c>
      <c r="G46" s="30">
        <v>4900</v>
      </c>
    </row>
    <row r="47" spans="1:7" ht="18.75">
      <c r="A47" s="17" t="s">
        <v>12</v>
      </c>
      <c r="B47" s="17"/>
      <c r="C47" s="22" t="s">
        <v>62</v>
      </c>
      <c r="D47" s="23" t="s">
        <v>63</v>
      </c>
      <c r="E47" s="23" t="s">
        <v>12</v>
      </c>
      <c r="F47" s="26">
        <f>F48</f>
        <v>6951.4</v>
      </c>
      <c r="G47" s="26">
        <f>G48</f>
        <v>6951.4</v>
      </c>
    </row>
    <row r="48" spans="1:7" ht="35.25" customHeight="1">
      <c r="A48" s="9" t="s">
        <v>12</v>
      </c>
      <c r="B48" s="9"/>
      <c r="C48" s="12" t="s">
        <v>64</v>
      </c>
      <c r="D48" s="24" t="s">
        <v>63</v>
      </c>
      <c r="E48" s="24" t="s">
        <v>11</v>
      </c>
      <c r="F48" s="36">
        <v>6951.4</v>
      </c>
      <c r="G48" s="30">
        <v>6951.4</v>
      </c>
    </row>
    <row r="49" spans="3:13" ht="8.25" customHeight="1"/>
    <row r="50" spans="3:13" ht="53.25" customHeight="1">
      <c r="C50" s="32" t="s">
        <v>66</v>
      </c>
      <c r="D50" s="42" t="s">
        <v>65</v>
      </c>
      <c r="E50" s="42"/>
      <c r="F50" s="42"/>
      <c r="G50" s="42"/>
      <c r="H50" s="25"/>
      <c r="I50" s="25"/>
      <c r="J50" s="25"/>
      <c r="K50" s="25"/>
      <c r="L50" s="25"/>
      <c r="M50" s="25"/>
    </row>
  </sheetData>
  <mergeCells count="5">
    <mergeCell ref="E1:G1"/>
    <mergeCell ref="C2:G2"/>
    <mergeCell ref="C3:G3"/>
    <mergeCell ref="A4:G4"/>
    <mergeCell ref="D50:G50"/>
  </mergeCells>
  <pageMargins left="0.70866141732283505" right="0.70866141732283505" top="0.55118110236220497" bottom="0.55118110236220497" header="0.31496062992126" footer="0.31496062992126"/>
  <pageSetup paperSize="9" scale="54" orientation="portrait" useFirstPageNumber="1" r:id="rId1"/>
  <headerFooter>
    <oddHeader>&amp;CСтраница &amp;P</oddHeader>
  </headerFooter>
  <rowBreaks count="1" manualBreakCount="1">
    <brk id="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2024-10-25T13:33:26Z</cp:lastPrinted>
  <dcterms:created xsi:type="dcterms:W3CDTF">2006-09-16T00:00:00Z</dcterms:created>
  <dcterms:modified xsi:type="dcterms:W3CDTF">2024-12-25T09:02:17Z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2165664E652A4AEBB90B539D46132E3B_12</vt:lpwstr>
  </property>
  <property fmtid="{D5CDD505-2E9C-101B-9397-08002B2CF9AE}" pid="3" name="KSOProductBuildVer">
    <vt:lpwstr>1049-12.2.0.13359</vt:lpwstr>
  </property>
</Properties>
</file>